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Proy. Inv" sheetId="1" r:id="rId1"/>
    <sheet name="Doc Inv." sheetId="2" r:id="rId2"/>
  </sheets>
  <externalReferences>
    <externalReference r:id="rId5"/>
  </externalReferences>
  <definedNames>
    <definedName name="_xlnm.Print_Area" localSheetId="1">'Doc Inv.'!$A$1:$F$47</definedName>
    <definedName name="_xlnm.Print_Area" localSheetId="0">'Proy. Inv'!$A$1:$J$82</definedName>
  </definedNames>
  <calcPr fullCalcOnLoad="1"/>
</workbook>
</file>

<file path=xl/sharedStrings.xml><?xml version="1.0" encoding="utf-8"?>
<sst xmlns="http://schemas.openxmlformats.org/spreadsheetml/2006/main" count="80" uniqueCount="35">
  <si>
    <t>PROYECTOS FINANCIADOS  Y DOCENTES INVESTIGADORES 2019</t>
  </si>
  <si>
    <t>Facultades</t>
  </si>
  <si>
    <t>Total</t>
  </si>
  <si>
    <t>Financiador</t>
  </si>
  <si>
    <t>Agronomía</t>
  </si>
  <si>
    <t>Ciencias</t>
  </si>
  <si>
    <t>Ciencias Forestales</t>
  </si>
  <si>
    <t>Economía y Planificación</t>
  </si>
  <si>
    <t>Industria Alimentaria</t>
  </si>
  <si>
    <t>Ingeniería Agricola</t>
  </si>
  <si>
    <t>Pesquería</t>
  </si>
  <si>
    <t>Zootecnia</t>
  </si>
  <si>
    <t xml:space="preserve">Proyectos Financiados por Innovate </t>
  </si>
  <si>
    <t xml:space="preserve"> Innovate </t>
  </si>
  <si>
    <t xml:space="preserve">Proyectos Financiados por Fondecyt </t>
  </si>
  <si>
    <t xml:space="preserve"> Fondecyt </t>
  </si>
  <si>
    <t>Proyectos Financiados por Fondecyt - BM</t>
  </si>
  <si>
    <t>Fondecyt - BM</t>
  </si>
  <si>
    <t xml:space="preserve">Proyectos Financiados por Pinia </t>
  </si>
  <si>
    <t xml:space="preserve"> Pinia </t>
  </si>
  <si>
    <t xml:space="preserve">Proyectos Financiados por Fontagro </t>
  </si>
  <si>
    <t xml:space="preserve"> Fontagro </t>
  </si>
  <si>
    <t>Dirección de Gestión de la Investigación</t>
  </si>
  <si>
    <t xml:space="preserve">Docentes </t>
  </si>
  <si>
    <t>Docentes Investigador</t>
  </si>
  <si>
    <t xml:space="preserve">     </t>
  </si>
  <si>
    <t>DOCENTES INVESTIGADORES POR FACULTAD REGISTRADO EN EL REGINA DURANTE EL PERIODO 2019</t>
  </si>
  <si>
    <t>F</t>
  </si>
  <si>
    <t>M</t>
  </si>
  <si>
    <t>TOTAL</t>
  </si>
  <si>
    <t>%</t>
  </si>
  <si>
    <t xml:space="preserve">                        </t>
  </si>
  <si>
    <t>Femenino</t>
  </si>
  <si>
    <t>Masculino</t>
  </si>
  <si>
    <t>Porcentaje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</si>
</sst>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thin"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0" fontId="0" fillId="0" borderId="0" xfId="53" applyNumberFormat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4" xfId="0" applyFont="1" applyBorder="1" applyAlignment="1">
      <alignment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4" fillId="0" borderId="21" xfId="0" applyFont="1" applyBorder="1" applyAlignment="1">
      <alignment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4" fillId="33" borderId="20" xfId="0" applyFont="1" applyFill="1" applyBorder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44" fillId="0" borderId="28" xfId="0" applyFont="1" applyBorder="1" applyAlignment="1">
      <alignment wrapText="1"/>
    </xf>
    <xf numFmtId="0" fontId="44" fillId="0" borderId="29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0" fontId="0" fillId="0" borderId="0" xfId="53" applyNumberFormat="1" applyFont="1" applyBorder="1" applyAlignment="1">
      <alignment wrapText="1"/>
    </xf>
    <xf numFmtId="164" fontId="0" fillId="0" borderId="0" xfId="53" applyNumberFormat="1" applyFont="1" applyAlignment="1">
      <alignment wrapText="1"/>
    </xf>
    <xf numFmtId="0" fontId="44" fillId="0" borderId="14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10" fontId="47" fillId="0" borderId="12" xfId="53" applyNumberFormat="1" applyFont="1" applyBorder="1" applyAlignment="1">
      <alignment horizontal="center"/>
    </xf>
    <xf numFmtId="9" fontId="0" fillId="0" borderId="0" xfId="53" applyFont="1" applyAlignment="1">
      <alignment/>
    </xf>
    <xf numFmtId="0" fontId="48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10" fontId="47" fillId="0" borderId="15" xfId="53" applyNumberFormat="1" applyFont="1" applyBorder="1" applyAlignment="1">
      <alignment horizontal="center"/>
    </xf>
    <xf numFmtId="0" fontId="47" fillId="0" borderId="31" xfId="0" applyFont="1" applyBorder="1" applyAlignment="1">
      <alignment horizontal="center" vertical="center"/>
    </xf>
    <xf numFmtId="9" fontId="47" fillId="0" borderId="31" xfId="0" applyNumberFormat="1" applyFont="1" applyBorder="1" applyAlignment="1">
      <alignment horizontal="center"/>
    </xf>
    <xf numFmtId="9" fontId="47" fillId="0" borderId="31" xfId="53" applyFont="1" applyBorder="1" applyAlignment="1">
      <alignment horizontal="center" vertical="center"/>
    </xf>
    <xf numFmtId="9" fontId="47" fillId="0" borderId="31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Financiador de Proyectos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13775"/>
          <c:w val="0.9675"/>
          <c:h val="0.69"/>
        </c:manualLayout>
      </c:layout>
      <c:pie3DChart>
        <c:varyColors val="1"/>
        <c:ser>
          <c:idx val="0"/>
          <c:order val="0"/>
          <c:tx>
            <c:strRef>
              <c:f>'Proy. Inv'!$J$6:$J$10</c:f>
              <c:strCache>
                <c:ptCount val="1"/>
                <c:pt idx="0">
                  <c:v>12 41 18 21 2</c:v>
                </c:pt>
              </c:strCache>
            </c:strRef>
          </c:tx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66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Inv'!$L$6:$L$10</c:f>
              <c:strCache/>
            </c:strRef>
          </c:cat>
          <c:val>
            <c:numRef>
              <c:f>'Proy. Inv'!$N$6:$N$10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"/>
          <c:y val="0.89225"/>
          <c:w val="0.957"/>
          <c:h val="0.08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 por Facultades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75"/>
          <c:y val="0.1295"/>
          <c:w val="0.98"/>
          <c:h val="0.60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2E75B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Inv'!$P$6:$P$13</c:f>
              <c:strCache/>
            </c:strRef>
          </c:cat>
          <c:val>
            <c:numRef>
              <c:f>'Proy. Inv'!$R$6:$R$13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225"/>
          <c:y val="0.8315"/>
          <c:w val="0.93675"/>
          <c:h val="0.1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Investigador por Facultad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125"/>
          <c:y val="0.1515"/>
          <c:w val="0.98225"/>
          <c:h val="0.604"/>
        </c:manualLayout>
      </c:layout>
      <c:pie3DChart>
        <c:varyColors val="1"/>
        <c:ser>
          <c:idx val="0"/>
          <c:order val="0"/>
          <c:tx>
            <c:strRef>
              <c:f>'Proy. Inv'!$P$16:$P$23</c:f>
              <c:strCache>
                <c:ptCount val="1"/>
                <c:pt idx="0">
                  <c:v>Agronomía Ciencias Ciencias Forestales Economía y Planificación Industria Alimentaria Ingeniería Agricola Pesquería Zootecnia</c:v>
                </c:pt>
              </c:strCache>
            </c:strRef>
          </c:tx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'Proy. Inv'!$P$16:$P$23</c:f>
              <c:strCache/>
            </c:strRef>
          </c:cat>
          <c:val>
            <c:numRef>
              <c:f>'Proy. Inv'!$R$16:$R$22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55"/>
          <c:y val="0.80225"/>
          <c:w val="0.983"/>
          <c:h val="0.17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Investigadores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75"/>
          <c:y val="0.167"/>
          <c:w val="0.9495"/>
          <c:h val="0.603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'Doc Inv.'!$J$5:$K$5</c:f>
              <c:strCache/>
            </c:strRef>
          </c:cat>
          <c:val>
            <c:numRef>
              <c:f>'Doc Inv.'!$J$6:$K$6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5"/>
          <c:y val="0.8805"/>
          <c:w val="0.32825"/>
          <c:h val="0.09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Facultades %</a:t>
            </a:r>
          </a:p>
        </c:rich>
      </c:tx>
      <c:layout>
        <c:manualLayout>
          <c:xMode val="factor"/>
          <c:yMode val="factor"/>
          <c:x val="-0.0042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875"/>
          <c:y val="0.158"/>
          <c:w val="0.9825"/>
          <c:h val="0.554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'Doc Inv.'!$J$8:$J$15</c:f>
              <c:strCache/>
            </c:strRef>
          </c:cat>
          <c:val>
            <c:numRef>
              <c:f>'Doc Inv.'!$K$8:$K$15</c:f>
              <c:numCache/>
            </c:numRef>
          </c:val>
        </c:ser>
      </c:pie3DChart>
      <c:spPr>
        <a:solidFill>
          <a:srgbClr val="E2F0D9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075"/>
          <c:y val="0.72325"/>
          <c:w val="0.972"/>
          <c:h val="0.2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5E0B4"/>
    </a:solidFill>
    <a:ln w="3175">
      <a:solidFill>
        <a:srgbClr val="339966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2371725</xdr:colOff>
      <xdr:row>17</xdr:row>
      <xdr:rowOff>238125</xdr:rowOff>
    </xdr:from>
    <xdr:to>
      <xdr:col>8</xdr:col>
      <xdr:colOff>38100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2371725" y="4905375"/>
        <a:ext cx="62865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2371725</xdr:colOff>
      <xdr:row>35</xdr:row>
      <xdr:rowOff>28575</xdr:rowOff>
    </xdr:from>
    <xdr:to>
      <xdr:col>8</xdr:col>
      <xdr:colOff>9525</xdr:colOff>
      <xdr:row>52</xdr:row>
      <xdr:rowOff>152400</xdr:rowOff>
    </xdr:to>
    <xdr:graphicFrame>
      <xdr:nvGraphicFramePr>
        <xdr:cNvPr id="2" name="Gráfico 2"/>
        <xdr:cNvGraphicFramePr/>
      </xdr:nvGraphicFramePr>
      <xdr:xfrm>
        <a:off x="2371725" y="8524875"/>
        <a:ext cx="62579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2400300</xdr:colOff>
      <xdr:row>54</xdr:row>
      <xdr:rowOff>19050</xdr:rowOff>
    </xdr:from>
    <xdr:to>
      <xdr:col>8</xdr:col>
      <xdr:colOff>38100</xdr:colOff>
      <xdr:row>71</xdr:row>
      <xdr:rowOff>142875</xdr:rowOff>
    </xdr:to>
    <xdr:graphicFrame>
      <xdr:nvGraphicFramePr>
        <xdr:cNvPr id="3" name="Gráfico 3"/>
        <xdr:cNvGraphicFramePr/>
      </xdr:nvGraphicFramePr>
      <xdr:xfrm>
        <a:off x="2400300" y="12134850"/>
        <a:ext cx="62579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16</xdr:row>
      <xdr:rowOff>180975</xdr:rowOff>
    </xdr:from>
    <xdr:to>
      <xdr:col>5</xdr:col>
      <xdr:colOff>419100</xdr:colOff>
      <xdr:row>28</xdr:row>
      <xdr:rowOff>123825</xdr:rowOff>
    </xdr:to>
    <xdr:graphicFrame>
      <xdr:nvGraphicFramePr>
        <xdr:cNvPr id="1" name="Gráfico 1"/>
        <xdr:cNvGraphicFramePr/>
      </xdr:nvGraphicFramePr>
      <xdr:xfrm>
        <a:off x="685800" y="3771900"/>
        <a:ext cx="44958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30</xdr:row>
      <xdr:rowOff>28575</xdr:rowOff>
    </xdr:from>
    <xdr:to>
      <xdr:col>5</xdr:col>
      <xdr:colOff>428625</xdr:colOff>
      <xdr:row>43</xdr:row>
      <xdr:rowOff>38100</xdr:rowOff>
    </xdr:to>
    <xdr:graphicFrame>
      <xdr:nvGraphicFramePr>
        <xdr:cNvPr id="2" name="Gráfico 2"/>
        <xdr:cNvGraphicFramePr/>
      </xdr:nvGraphicFramePr>
      <xdr:xfrm>
        <a:off x="685800" y="6286500"/>
        <a:ext cx="4505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8.-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19"/>
      <sheetName val="INTERNACIONAL 2019"/>
      <sheetName val="Proy. Inv"/>
      <sheetName val="Doc Inv."/>
      <sheetName val="Becas 19"/>
      <sheetName val="Comedor 19"/>
      <sheetName val="Medico 19"/>
      <sheetName val="Inmubles 19"/>
      <sheetName val="Transporte 19"/>
      <sheetName val="Transporte 19 (2)"/>
      <sheetName val="MOBILIARIO BAN 19"/>
      <sheetName val="PUBLICACIONES 2019"/>
      <sheetName val="suscripciones ban 19"/>
      <sheetName val="Proyect Inver 2019"/>
      <sheetName val="Computadoras"/>
    </sheetNames>
    <sheetDataSet>
      <sheetData sheetId="2">
        <row r="6">
          <cell r="J6">
            <v>12</v>
          </cell>
          <cell r="L6" t="str">
            <v> Innovate </v>
          </cell>
          <cell r="N6">
            <v>0.1276595744680851</v>
          </cell>
          <cell r="P6" t="str">
            <v>Agronomía</v>
          </cell>
          <cell r="R6">
            <v>0.14893617021276595</v>
          </cell>
        </row>
        <row r="7">
          <cell r="J7">
            <v>41</v>
          </cell>
          <cell r="L7" t="str">
            <v> Fondecyt </v>
          </cell>
          <cell r="N7">
            <v>0.43617021276595747</v>
          </cell>
          <cell r="P7" t="str">
            <v>Ciencias</v>
          </cell>
          <cell r="R7">
            <v>0.24468085106382978</v>
          </cell>
        </row>
        <row r="8">
          <cell r="J8">
            <v>18</v>
          </cell>
          <cell r="L8" t="str">
            <v>Fondecyt - BM</v>
          </cell>
          <cell r="N8">
            <v>0.19148936170212766</v>
          </cell>
          <cell r="P8" t="str">
            <v>Ciencias Forestales</v>
          </cell>
          <cell r="R8">
            <v>0.031914893617021274</v>
          </cell>
        </row>
        <row r="9">
          <cell r="J9">
            <v>21</v>
          </cell>
          <cell r="L9" t="str">
            <v> Pinia </v>
          </cell>
          <cell r="N9">
            <v>0.22340425531914893</v>
          </cell>
          <cell r="P9" t="str">
            <v>Economía y Planificación</v>
          </cell>
          <cell r="R9">
            <v>0.031914893617021274</v>
          </cell>
        </row>
        <row r="10">
          <cell r="J10">
            <v>2</v>
          </cell>
          <cell r="L10" t="str">
            <v> Fontagro </v>
          </cell>
          <cell r="N10">
            <v>0.02127659574468085</v>
          </cell>
          <cell r="P10" t="str">
            <v>Industria Alimentaria</v>
          </cell>
          <cell r="R10">
            <v>0.2127659574468085</v>
          </cell>
        </row>
        <row r="11">
          <cell r="P11" t="str">
            <v>Ingeniería Agricola</v>
          </cell>
          <cell r="R11">
            <v>0.05319148936170213</v>
          </cell>
        </row>
        <row r="12">
          <cell r="P12" t="str">
            <v>Pesquería</v>
          </cell>
          <cell r="R12">
            <v>0.06382978723404255</v>
          </cell>
        </row>
        <row r="13">
          <cell r="P13" t="str">
            <v>Zootecnia</v>
          </cell>
          <cell r="R13">
            <v>0.2127659574468085</v>
          </cell>
        </row>
        <row r="16">
          <cell r="P16" t="str">
            <v>Agronomía</v>
          </cell>
          <cell r="R16">
            <v>0.12658227848101267</v>
          </cell>
        </row>
        <row r="17">
          <cell r="P17" t="str">
            <v>Ciencias</v>
          </cell>
          <cell r="R17">
            <v>0.189873417721519</v>
          </cell>
        </row>
        <row r="18">
          <cell r="P18" t="str">
            <v>Ciencias Forestales</v>
          </cell>
          <cell r="R18">
            <v>0.05063291139240506</v>
          </cell>
        </row>
        <row r="19">
          <cell r="P19" t="str">
            <v>Economía y Planificación</v>
          </cell>
          <cell r="R19">
            <v>0.02531645569620253</v>
          </cell>
        </row>
        <row r="20">
          <cell r="P20" t="str">
            <v>Industria Alimentaria</v>
          </cell>
          <cell r="R20">
            <v>0.25316455696202533</v>
          </cell>
        </row>
        <row r="21">
          <cell r="P21" t="str">
            <v>Ingeniería Agricola</v>
          </cell>
          <cell r="R21">
            <v>0.05063291139240506</v>
          </cell>
        </row>
        <row r="22">
          <cell r="P22" t="str">
            <v>Pesquería</v>
          </cell>
          <cell r="R22">
            <v>0.05063291139240506</v>
          </cell>
        </row>
        <row r="23">
          <cell r="P23" t="str">
            <v>Zootecnia</v>
          </cell>
        </row>
      </sheetData>
      <sheetData sheetId="3">
        <row r="5">
          <cell r="J5" t="str">
            <v>Femenino</v>
          </cell>
          <cell r="K5" t="str">
            <v>Masculino</v>
          </cell>
        </row>
        <row r="6">
          <cell r="J6">
            <v>0.46</v>
          </cell>
          <cell r="K6">
            <v>0.54</v>
          </cell>
        </row>
        <row r="8">
          <cell r="J8" t="str">
            <v>Agronomía</v>
          </cell>
          <cell r="K8">
            <v>0.19</v>
          </cell>
        </row>
        <row r="9">
          <cell r="J9" t="str">
            <v>Ciencias</v>
          </cell>
          <cell r="K9">
            <v>0.21</v>
          </cell>
        </row>
        <row r="10">
          <cell r="J10" t="str">
            <v>Ciencias Forestales</v>
          </cell>
          <cell r="K10">
            <v>0.06</v>
          </cell>
        </row>
        <row r="11">
          <cell r="J11" t="str">
            <v>Economía y Planificación</v>
          </cell>
          <cell r="K11">
            <v>0.04</v>
          </cell>
        </row>
        <row r="12">
          <cell r="J12" t="str">
            <v>Industria Alimentaria</v>
          </cell>
          <cell r="K12">
            <v>0.24</v>
          </cell>
        </row>
        <row r="13">
          <cell r="J13" t="str">
            <v>Ingeniería Agricola</v>
          </cell>
          <cell r="K13">
            <v>0.06</v>
          </cell>
        </row>
        <row r="14">
          <cell r="J14" t="str">
            <v>Pesquería</v>
          </cell>
          <cell r="K14">
            <v>0.06</v>
          </cell>
        </row>
        <row r="15">
          <cell r="J15" t="str">
            <v>Zootecnia</v>
          </cell>
          <cell r="K15">
            <v>0.14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view="pageBreakPreview" zoomScale="80" zoomScaleNormal="90" zoomScaleSheetLayoutView="80" zoomScalePageLayoutView="0" workbookViewId="0" topLeftCell="A1">
      <selection activeCell="J22" sqref="J22"/>
    </sheetView>
  </sheetViews>
  <sheetFormatPr defaultColWidth="11.421875" defaultRowHeight="15"/>
  <cols>
    <col min="1" max="1" width="45.00390625" style="2" customWidth="1"/>
    <col min="2" max="4" width="11.421875" style="38" customWidth="1"/>
    <col min="5" max="5" width="14.28125" style="38" customWidth="1"/>
    <col min="6" max="6" width="12.8515625" style="38" customWidth="1"/>
    <col min="7" max="9" width="11.421875" style="38" customWidth="1"/>
    <col min="10" max="10" width="17.00390625" style="43" customWidth="1"/>
    <col min="11" max="11" width="5.57421875" style="2" customWidth="1"/>
    <col min="12" max="12" width="15.28125" style="0" customWidth="1"/>
    <col min="13" max="13" width="8.140625" style="2" customWidth="1"/>
    <col min="14" max="15" width="11.421875" style="2" customWidth="1"/>
    <col min="16" max="16" width="12.7109375" style="3" customWidth="1"/>
    <col min="17" max="20" width="11.421875" style="2" customWidth="1"/>
  </cols>
  <sheetData>
    <row r="1" spans="1:10" ht="12" customHeight="1" thickTop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4" spans="1:10" ht="15">
      <c r="A4" s="5"/>
      <c r="B4" s="6" t="s">
        <v>1</v>
      </c>
      <c r="C4" s="6"/>
      <c r="D4" s="6"/>
      <c r="E4" s="6"/>
      <c r="F4" s="6"/>
      <c r="G4" s="6"/>
      <c r="H4" s="6"/>
      <c r="I4" s="6"/>
      <c r="J4" s="7" t="s">
        <v>2</v>
      </c>
    </row>
    <row r="5" spans="1:10" ht="35.25" customHeight="1" thickBo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/>
    </row>
    <row r="6" spans="1:18" ht="19.5" customHeight="1" thickTop="1">
      <c r="A6" s="11" t="s">
        <v>12</v>
      </c>
      <c r="B6" s="12">
        <v>2</v>
      </c>
      <c r="C6" s="12">
        <v>5</v>
      </c>
      <c r="D6" s="12">
        <v>1</v>
      </c>
      <c r="E6" s="12">
        <v>0</v>
      </c>
      <c r="F6" s="12">
        <v>4</v>
      </c>
      <c r="G6" s="12">
        <v>0</v>
      </c>
      <c r="H6" s="12">
        <v>0</v>
      </c>
      <c r="I6" s="12">
        <v>0</v>
      </c>
      <c r="J6" s="13">
        <f>SUM(B6:I6)</f>
        <v>12</v>
      </c>
      <c r="L6" s="14" t="s">
        <v>13</v>
      </c>
      <c r="M6" s="15">
        <f>J6</f>
        <v>12</v>
      </c>
      <c r="N6" s="16">
        <f>M6/$M$11</f>
        <v>0.1276595744680851</v>
      </c>
      <c r="O6" s="16"/>
      <c r="P6" s="17" t="s">
        <v>4</v>
      </c>
      <c r="Q6" s="18">
        <f>B11</f>
        <v>14</v>
      </c>
      <c r="R6" s="16">
        <f>Q6/$Q$14</f>
        <v>0.14893617021276595</v>
      </c>
    </row>
    <row r="7" spans="1:18" ht="19.5" customHeight="1">
      <c r="A7" s="19" t="s">
        <v>14</v>
      </c>
      <c r="B7" s="20">
        <v>3</v>
      </c>
      <c r="C7" s="20">
        <v>10</v>
      </c>
      <c r="D7" s="20">
        <v>2</v>
      </c>
      <c r="E7" s="20">
        <v>3</v>
      </c>
      <c r="F7" s="20">
        <v>7</v>
      </c>
      <c r="G7" s="20">
        <v>3</v>
      </c>
      <c r="H7" s="20">
        <v>4</v>
      </c>
      <c r="I7" s="20">
        <v>9</v>
      </c>
      <c r="J7" s="21">
        <f>SUM(B7:I7)</f>
        <v>41</v>
      </c>
      <c r="L7" s="14" t="s">
        <v>15</v>
      </c>
      <c r="M7" s="15">
        <f>J7</f>
        <v>41</v>
      </c>
      <c r="N7" s="16">
        <f>M7/$M$11</f>
        <v>0.43617021276595747</v>
      </c>
      <c r="O7" s="16"/>
      <c r="P7" s="17" t="s">
        <v>5</v>
      </c>
      <c r="Q7" s="18">
        <f>C11</f>
        <v>23</v>
      </c>
      <c r="R7" s="16">
        <f>Q7/$Q$14</f>
        <v>0.24468085106382978</v>
      </c>
    </row>
    <row r="8" spans="1:18" ht="19.5" customHeight="1">
      <c r="A8" s="19" t="s">
        <v>16</v>
      </c>
      <c r="B8" s="20">
        <v>2</v>
      </c>
      <c r="C8" s="20">
        <v>3</v>
      </c>
      <c r="D8" s="20">
        <v>0</v>
      </c>
      <c r="E8" s="20">
        <v>0</v>
      </c>
      <c r="F8" s="20">
        <v>7</v>
      </c>
      <c r="G8" s="20">
        <v>0</v>
      </c>
      <c r="H8" s="20">
        <v>1</v>
      </c>
      <c r="I8" s="20">
        <v>5</v>
      </c>
      <c r="J8" s="21">
        <f>SUM(B8:I8)</f>
        <v>18</v>
      </c>
      <c r="L8" s="14" t="s">
        <v>17</v>
      </c>
      <c r="M8" s="15">
        <f>J8</f>
        <v>18</v>
      </c>
      <c r="N8" s="16">
        <f>M8/$M$11</f>
        <v>0.19148936170212766</v>
      </c>
      <c r="O8" s="16"/>
      <c r="P8" s="17" t="s">
        <v>6</v>
      </c>
      <c r="Q8" s="18">
        <f>D11</f>
        <v>3</v>
      </c>
      <c r="R8" s="16">
        <f>Q8/$Q$14</f>
        <v>0.031914893617021274</v>
      </c>
    </row>
    <row r="9" spans="1:18" ht="19.5" customHeight="1">
      <c r="A9" s="19" t="s">
        <v>18</v>
      </c>
      <c r="B9" s="20">
        <v>6</v>
      </c>
      <c r="C9" s="20">
        <v>5</v>
      </c>
      <c r="D9" s="20">
        <v>0</v>
      </c>
      <c r="E9" s="20">
        <v>0</v>
      </c>
      <c r="F9" s="20">
        <v>1</v>
      </c>
      <c r="G9" s="20">
        <v>2</v>
      </c>
      <c r="H9" s="20">
        <v>1</v>
      </c>
      <c r="I9" s="20">
        <v>6</v>
      </c>
      <c r="J9" s="21">
        <f>SUM(B9:I9)</f>
        <v>21</v>
      </c>
      <c r="L9" s="14" t="s">
        <v>19</v>
      </c>
      <c r="M9" s="15">
        <f>J9</f>
        <v>21</v>
      </c>
      <c r="N9" s="16">
        <f>M9/$M$11</f>
        <v>0.22340425531914893</v>
      </c>
      <c r="O9" s="16"/>
      <c r="P9" s="17" t="s">
        <v>7</v>
      </c>
      <c r="Q9" s="18">
        <f>E11</f>
        <v>3</v>
      </c>
      <c r="R9" s="16">
        <f>Q9/$Q$14</f>
        <v>0.031914893617021274</v>
      </c>
    </row>
    <row r="10" spans="1:18" ht="19.5" customHeight="1" thickBot="1">
      <c r="A10" s="22" t="s">
        <v>20</v>
      </c>
      <c r="B10" s="23">
        <v>1</v>
      </c>
      <c r="C10" s="23">
        <v>0</v>
      </c>
      <c r="D10" s="23">
        <v>0</v>
      </c>
      <c r="E10" s="23">
        <v>0</v>
      </c>
      <c r="F10" s="23">
        <v>1</v>
      </c>
      <c r="G10" s="23">
        <v>0</v>
      </c>
      <c r="H10" s="23">
        <v>0</v>
      </c>
      <c r="I10" s="23">
        <v>0</v>
      </c>
      <c r="J10" s="24">
        <f>SUM(B10:I10)</f>
        <v>2</v>
      </c>
      <c r="L10" s="14" t="s">
        <v>21</v>
      </c>
      <c r="M10" s="15">
        <f>J10</f>
        <v>2</v>
      </c>
      <c r="N10" s="16">
        <f>M10/$M$11</f>
        <v>0.02127659574468085</v>
      </c>
      <c r="O10" s="16"/>
      <c r="P10" s="17" t="s">
        <v>8</v>
      </c>
      <c r="Q10" s="18">
        <f>F11</f>
        <v>20</v>
      </c>
      <c r="R10" s="16">
        <f>Q10/$Q$14</f>
        <v>0.2127659574468085</v>
      </c>
    </row>
    <row r="11" spans="1:18" ht="19.5" customHeight="1" thickBot="1">
      <c r="A11" s="25" t="s">
        <v>2</v>
      </c>
      <c r="B11" s="26">
        <f>SUM(B6:B10)</f>
        <v>14</v>
      </c>
      <c r="C11" s="26">
        <f aca="true" t="shared" si="0" ref="C11:I11">SUM(C6:C10)</f>
        <v>23</v>
      </c>
      <c r="D11" s="26">
        <f t="shared" si="0"/>
        <v>3</v>
      </c>
      <c r="E11" s="26">
        <f t="shared" si="0"/>
        <v>3</v>
      </c>
      <c r="F11" s="26">
        <f t="shared" si="0"/>
        <v>20</v>
      </c>
      <c r="G11" s="26">
        <f t="shared" si="0"/>
        <v>5</v>
      </c>
      <c r="H11" s="26">
        <f t="shared" si="0"/>
        <v>6</v>
      </c>
      <c r="I11" s="26">
        <f t="shared" si="0"/>
        <v>20</v>
      </c>
      <c r="J11" s="27">
        <f>SUM(J6:J10)</f>
        <v>94</v>
      </c>
      <c r="L11" s="28"/>
      <c r="M11" s="29">
        <f>SUM(M6:M10)</f>
        <v>94</v>
      </c>
      <c r="P11" s="17" t="s">
        <v>9</v>
      </c>
      <c r="Q11" s="18">
        <f>G11</f>
        <v>5</v>
      </c>
      <c r="R11" s="16">
        <f>Q11/$Q$14</f>
        <v>0.05319148936170213</v>
      </c>
    </row>
    <row r="12" spans="1:18" ht="19.5" customHeight="1" thickTop="1">
      <c r="A12" s="30" t="s">
        <v>22</v>
      </c>
      <c r="B12" s="31"/>
      <c r="C12" s="31"/>
      <c r="D12" s="31"/>
      <c r="E12" s="31"/>
      <c r="F12" s="31"/>
      <c r="G12" s="31"/>
      <c r="H12" s="31"/>
      <c r="I12" s="31"/>
      <c r="J12" s="32"/>
      <c r="P12" s="17" t="s">
        <v>10</v>
      </c>
      <c r="Q12" s="18">
        <f>H11</f>
        <v>6</v>
      </c>
      <c r="R12" s="16">
        <f>Q12/$Q$14</f>
        <v>0.06382978723404255</v>
      </c>
    </row>
    <row r="13" spans="1:18" ht="19.5" customHeight="1">
      <c r="A13" s="30"/>
      <c r="B13" s="31"/>
      <c r="C13" s="31"/>
      <c r="D13" s="31"/>
      <c r="E13" s="31"/>
      <c r="F13" s="31"/>
      <c r="G13" s="31"/>
      <c r="H13" s="31"/>
      <c r="I13" s="31"/>
      <c r="J13" s="32"/>
      <c r="P13" s="17" t="s">
        <v>11</v>
      </c>
      <c r="Q13" s="18">
        <f>I11</f>
        <v>20</v>
      </c>
      <c r="R13" s="16">
        <f>Q13/$Q$14</f>
        <v>0.2127659574468085</v>
      </c>
    </row>
    <row r="14" spans="1:17" ht="30" customHeight="1" thickBot="1">
      <c r="A14" s="33" t="s">
        <v>23</v>
      </c>
      <c r="B14" s="9" t="s">
        <v>4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34"/>
      <c r="Q14" s="2">
        <f>SUM(Q6:Q13)</f>
        <v>94</v>
      </c>
    </row>
    <row r="15" spans="1:10" ht="35.25" customHeight="1" thickBot="1" thickTop="1">
      <c r="A15" s="35" t="s">
        <v>24</v>
      </c>
      <c r="B15" s="36">
        <v>10</v>
      </c>
      <c r="C15" s="36">
        <v>15</v>
      </c>
      <c r="D15" s="36">
        <v>4</v>
      </c>
      <c r="E15" s="36">
        <v>2</v>
      </c>
      <c r="F15" s="36">
        <v>20</v>
      </c>
      <c r="G15" s="36">
        <v>4</v>
      </c>
      <c r="H15" s="36">
        <v>4</v>
      </c>
      <c r="I15" s="36">
        <v>20</v>
      </c>
      <c r="J15" s="34"/>
    </row>
    <row r="16" spans="1:18" ht="19.5" customHeight="1" thickBot="1" thickTop="1">
      <c r="A16" s="37" t="s">
        <v>22</v>
      </c>
      <c r="J16" s="32"/>
      <c r="N16" s="39"/>
      <c r="P16" s="9" t="s">
        <v>4</v>
      </c>
      <c r="Q16" s="36">
        <v>10</v>
      </c>
      <c r="R16" s="40">
        <f>Q16/$Q$24</f>
        <v>0.12658227848101267</v>
      </c>
    </row>
    <row r="17" spans="1:18" ht="19.5" customHeight="1" thickBot="1" thickTop="1">
      <c r="A17" s="30"/>
      <c r="B17" s="31"/>
      <c r="C17" s="31"/>
      <c r="D17" s="31"/>
      <c r="E17" s="31"/>
      <c r="F17" s="31"/>
      <c r="G17" s="31"/>
      <c r="H17" s="31"/>
      <c r="I17" s="31"/>
      <c r="J17" s="32"/>
      <c r="N17" s="39"/>
      <c r="P17" s="9" t="s">
        <v>5</v>
      </c>
      <c r="Q17" s="36">
        <v>15</v>
      </c>
      <c r="R17" s="40">
        <f aca="true" t="shared" si="1" ref="R17:R23">Q17/$Q$24</f>
        <v>0.189873417721519</v>
      </c>
    </row>
    <row r="18" spans="1:18" ht="19.5" customHeight="1" thickBot="1" thickTop="1">
      <c r="A18" s="30"/>
      <c r="B18" s="31"/>
      <c r="C18" s="31"/>
      <c r="D18" s="31"/>
      <c r="E18" s="31"/>
      <c r="F18" s="31"/>
      <c r="G18" s="31"/>
      <c r="H18" s="31"/>
      <c r="I18" s="31"/>
      <c r="J18" s="32"/>
      <c r="N18" s="39"/>
      <c r="P18" s="9" t="s">
        <v>6</v>
      </c>
      <c r="Q18" s="36">
        <v>4</v>
      </c>
      <c r="R18" s="40">
        <f t="shared" si="1"/>
        <v>0.05063291139240506</v>
      </c>
    </row>
    <row r="19" spans="1:18" ht="19.5" customHeight="1" thickBot="1" thickTop="1">
      <c r="A19" s="30"/>
      <c r="B19" s="31"/>
      <c r="C19" s="31"/>
      <c r="D19" s="31"/>
      <c r="E19" s="31"/>
      <c r="F19" s="31"/>
      <c r="G19" s="31"/>
      <c r="H19" s="31"/>
      <c r="I19" s="31"/>
      <c r="J19" s="32"/>
      <c r="N19" s="39"/>
      <c r="P19" s="9" t="s">
        <v>7</v>
      </c>
      <c r="Q19" s="36">
        <v>2</v>
      </c>
      <c r="R19" s="40">
        <f t="shared" si="1"/>
        <v>0.02531645569620253</v>
      </c>
    </row>
    <row r="20" spans="1:18" ht="19.5" customHeight="1" thickBot="1" thickTop="1">
      <c r="A20" s="30"/>
      <c r="B20" s="31"/>
      <c r="C20" s="31"/>
      <c r="D20" s="31"/>
      <c r="E20" s="31"/>
      <c r="F20" s="31"/>
      <c r="G20" s="31"/>
      <c r="H20" s="31"/>
      <c r="I20" s="31"/>
      <c r="J20" s="32"/>
      <c r="P20" s="9" t="s">
        <v>8</v>
      </c>
      <c r="Q20" s="36">
        <v>20</v>
      </c>
      <c r="R20" s="40">
        <f t="shared" si="1"/>
        <v>0.25316455696202533</v>
      </c>
    </row>
    <row r="21" spans="1:18" ht="19.5" customHeight="1" thickBot="1" thickTop="1">
      <c r="A21" s="30"/>
      <c r="B21" s="31"/>
      <c r="C21" s="31"/>
      <c r="D21" s="31"/>
      <c r="E21" s="31"/>
      <c r="F21" s="31"/>
      <c r="G21" s="31"/>
      <c r="H21" s="31"/>
      <c r="I21" s="31"/>
      <c r="J21" s="32"/>
      <c r="P21" s="9" t="s">
        <v>9</v>
      </c>
      <c r="Q21" s="36">
        <v>4</v>
      </c>
      <c r="R21" s="40">
        <f t="shared" si="1"/>
        <v>0.05063291139240506</v>
      </c>
    </row>
    <row r="22" spans="1:18" ht="19.5" customHeight="1" thickBot="1" thickTop="1">
      <c r="A22" s="30"/>
      <c r="B22" s="34"/>
      <c r="C22" s="34"/>
      <c r="D22" s="34"/>
      <c r="E22" s="34"/>
      <c r="F22" s="34"/>
      <c r="G22" s="34"/>
      <c r="H22" s="34"/>
      <c r="I22" s="34"/>
      <c r="J22" s="41"/>
      <c r="P22" s="9" t="s">
        <v>10</v>
      </c>
      <c r="Q22" s="36">
        <v>4</v>
      </c>
      <c r="R22" s="40">
        <f t="shared" si="1"/>
        <v>0.05063291139240506</v>
      </c>
    </row>
    <row r="23" spans="1:18" ht="19.5" customHeight="1" thickBot="1" thickTop="1">
      <c r="A23" s="30"/>
      <c r="B23" s="34"/>
      <c r="C23" s="34"/>
      <c r="D23" s="34"/>
      <c r="E23" s="34"/>
      <c r="F23" s="34"/>
      <c r="G23" s="34"/>
      <c r="H23" s="34"/>
      <c r="I23" s="34"/>
      <c r="J23" s="41"/>
      <c r="P23" s="9" t="s">
        <v>11</v>
      </c>
      <c r="Q23" s="36">
        <v>20</v>
      </c>
      <c r="R23" s="40">
        <f t="shared" si="1"/>
        <v>0.25316455696202533</v>
      </c>
    </row>
    <row r="24" spans="1:17" ht="19.5" customHeight="1" thickTop="1">
      <c r="A24" s="30"/>
      <c r="B24" s="31"/>
      <c r="C24" s="31"/>
      <c r="D24" s="31"/>
      <c r="E24" s="31"/>
      <c r="F24" s="31"/>
      <c r="G24" s="31"/>
      <c r="H24" s="31"/>
      <c r="I24" s="31"/>
      <c r="J24" s="32"/>
      <c r="Q24" s="2">
        <f>SUM(Q16:Q23)</f>
        <v>79</v>
      </c>
    </row>
    <row r="25" ht="15">
      <c r="A25" s="42"/>
    </row>
    <row r="28" ht="15">
      <c r="R28" s="2" t="s">
        <v>25</v>
      </c>
    </row>
    <row r="73" ht="14.25" customHeight="1"/>
    <row r="82" spans="1:10" ht="15.75" thickBot="1">
      <c r="A82" s="44"/>
      <c r="B82" s="45"/>
      <c r="C82" s="45"/>
      <c r="D82" s="45"/>
      <c r="E82" s="45"/>
      <c r="F82" s="45"/>
      <c r="G82" s="45"/>
      <c r="H82" s="45"/>
      <c r="I82" s="45"/>
      <c r="J82" s="46"/>
    </row>
    <row r="83" spans="1:10" ht="15.75" thickTop="1">
      <c r="A83" s="47"/>
      <c r="B83" s="48"/>
      <c r="C83" s="48"/>
      <c r="D83" s="48"/>
      <c r="E83" s="48"/>
      <c r="F83" s="48"/>
      <c r="G83" s="48"/>
      <c r="H83" s="48"/>
      <c r="I83" s="48"/>
      <c r="J83" s="49"/>
    </row>
  </sheetData>
  <sheetProtection/>
  <mergeCells count="4">
    <mergeCell ref="A1:J1"/>
    <mergeCell ref="A2:J2"/>
    <mergeCell ref="B4:I4"/>
    <mergeCell ref="J4:J5"/>
  </mergeCells>
  <printOptions horizontalCentered="1"/>
  <pageMargins left="0.7086614173228347" right="0.7086614173228347" top="0.7480314960629921" bottom="0.64" header="0.5905511811023623" footer="0.49"/>
  <pageSetup fitToHeight="1" fitToWidth="1" horizontalDpi="600" verticalDpi="600" orientation="portrait" paperSize="9" scale="55" r:id="rId2"/>
  <headerFooter>
    <oddHeader>&amp;CESTADÍSTICAS UNALM 2019</oddHeader>
    <oddFooter>&amp;COFICINA DE PLANEAMIENTO - Unidad de Racionalización y Estadística</oddFooter>
  </headerFooter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zoomScalePageLayoutView="0" workbookViewId="0" topLeftCell="A19">
      <selection activeCell="D62" sqref="D62:D63"/>
    </sheetView>
  </sheetViews>
  <sheetFormatPr defaultColWidth="11.421875" defaultRowHeight="15"/>
  <cols>
    <col min="1" max="1" width="2.00390625" style="0" customWidth="1"/>
    <col min="2" max="2" width="25.7109375" style="0" customWidth="1"/>
    <col min="3" max="5" width="14.57421875" style="67" customWidth="1"/>
    <col min="6" max="6" width="14.57421875" style="0" customWidth="1"/>
  </cols>
  <sheetData>
    <row r="1" spans="1:6" ht="15.75" thickTop="1">
      <c r="A1" s="50"/>
      <c r="B1" s="50"/>
      <c r="C1" s="51"/>
      <c r="D1" s="51"/>
      <c r="E1" s="51"/>
      <c r="F1" s="50"/>
    </row>
    <row r="2" spans="2:6" s="2" customFormat="1" ht="47.25" customHeight="1">
      <c r="B2" s="4" t="s">
        <v>26</v>
      </c>
      <c r="C2" s="4"/>
      <c r="D2" s="4"/>
      <c r="E2" s="4"/>
      <c r="F2" s="4"/>
    </row>
    <row r="4" spans="2:14" ht="22.5" customHeight="1">
      <c r="B4" s="52" t="s">
        <v>1</v>
      </c>
      <c r="C4" s="52" t="s">
        <v>27</v>
      </c>
      <c r="D4" s="52" t="s">
        <v>28</v>
      </c>
      <c r="E4" s="52" t="s">
        <v>29</v>
      </c>
      <c r="F4" s="52" t="s">
        <v>30</v>
      </c>
      <c r="N4" t="s">
        <v>31</v>
      </c>
    </row>
    <row r="5" spans="2:11" ht="15">
      <c r="B5" s="53" t="s">
        <v>4</v>
      </c>
      <c r="C5" s="54">
        <v>5</v>
      </c>
      <c r="D5" s="54">
        <v>14</v>
      </c>
      <c r="E5" s="54">
        <f aca="true" t="shared" si="0" ref="E5:E12">C5+D5</f>
        <v>19</v>
      </c>
      <c r="F5" s="55">
        <f>E5/$E$13</f>
        <v>0.19</v>
      </c>
      <c r="J5" t="s">
        <v>32</v>
      </c>
      <c r="K5" t="s">
        <v>33</v>
      </c>
    </row>
    <row r="6" spans="2:11" ht="15">
      <c r="B6" s="53" t="s">
        <v>5</v>
      </c>
      <c r="C6" s="54">
        <v>14</v>
      </c>
      <c r="D6" s="54">
        <v>7</v>
      </c>
      <c r="E6" s="54">
        <f t="shared" si="0"/>
        <v>21</v>
      </c>
      <c r="F6" s="55">
        <f aca="true" t="shared" si="1" ref="F6:F12">E6/$E$13</f>
        <v>0.21</v>
      </c>
      <c r="J6" s="56">
        <v>0.46</v>
      </c>
      <c r="K6" s="56">
        <v>0.54</v>
      </c>
    </row>
    <row r="7" spans="2:6" ht="15">
      <c r="B7" s="53" t="s">
        <v>6</v>
      </c>
      <c r="C7" s="54">
        <v>1</v>
      </c>
      <c r="D7" s="54">
        <v>5</v>
      </c>
      <c r="E7" s="54">
        <f t="shared" si="0"/>
        <v>6</v>
      </c>
      <c r="F7" s="55">
        <f t="shared" si="1"/>
        <v>0.06</v>
      </c>
    </row>
    <row r="8" spans="2:11" ht="15">
      <c r="B8" s="53" t="s">
        <v>7</v>
      </c>
      <c r="C8" s="54">
        <v>0</v>
      </c>
      <c r="D8" s="54">
        <v>4</v>
      </c>
      <c r="E8" s="54">
        <f t="shared" si="0"/>
        <v>4</v>
      </c>
      <c r="F8" s="55">
        <f t="shared" si="1"/>
        <v>0.04</v>
      </c>
      <c r="J8" t="s">
        <v>4</v>
      </c>
      <c r="K8" s="56">
        <v>0.19</v>
      </c>
    </row>
    <row r="9" spans="2:11" ht="15">
      <c r="B9" s="53" t="s">
        <v>8</v>
      </c>
      <c r="C9" s="54">
        <v>14</v>
      </c>
      <c r="D9" s="54">
        <v>10</v>
      </c>
      <c r="E9" s="54">
        <f t="shared" si="0"/>
        <v>24</v>
      </c>
      <c r="F9" s="55">
        <f t="shared" si="1"/>
        <v>0.24</v>
      </c>
      <c r="J9" t="s">
        <v>5</v>
      </c>
      <c r="K9" s="56">
        <v>0.21</v>
      </c>
    </row>
    <row r="10" spans="2:11" ht="15">
      <c r="B10" s="53" t="s">
        <v>9</v>
      </c>
      <c r="C10" s="54">
        <v>1</v>
      </c>
      <c r="D10" s="54">
        <v>5</v>
      </c>
      <c r="E10" s="54">
        <f t="shared" si="0"/>
        <v>6</v>
      </c>
      <c r="F10" s="55">
        <f t="shared" si="1"/>
        <v>0.06</v>
      </c>
      <c r="J10" t="s">
        <v>6</v>
      </c>
      <c r="K10" s="56">
        <v>0.06</v>
      </c>
    </row>
    <row r="11" spans="2:11" ht="15">
      <c r="B11" s="53" t="s">
        <v>10</v>
      </c>
      <c r="C11" s="54">
        <v>5</v>
      </c>
      <c r="D11" s="54">
        <v>1</v>
      </c>
      <c r="E11" s="54">
        <f t="shared" si="0"/>
        <v>6</v>
      </c>
      <c r="F11" s="55">
        <f t="shared" si="1"/>
        <v>0.06</v>
      </c>
      <c r="J11" t="s">
        <v>7</v>
      </c>
      <c r="K11" s="56">
        <v>0.04</v>
      </c>
    </row>
    <row r="12" spans="2:11" ht="15.75" thickBot="1">
      <c r="B12" s="57" t="s">
        <v>11</v>
      </c>
      <c r="C12" s="58">
        <v>6</v>
      </c>
      <c r="D12" s="58">
        <v>8</v>
      </c>
      <c r="E12" s="58">
        <f t="shared" si="0"/>
        <v>14</v>
      </c>
      <c r="F12" s="59">
        <f t="shared" si="1"/>
        <v>0.14</v>
      </c>
      <c r="J12" t="s">
        <v>8</v>
      </c>
      <c r="K12" s="56">
        <v>0.24</v>
      </c>
    </row>
    <row r="13" spans="2:11" ht="15.75" thickBot="1">
      <c r="B13" s="60" t="s">
        <v>2</v>
      </c>
      <c r="C13" s="60">
        <f>SUM(C5:C12)</f>
        <v>46</v>
      </c>
      <c r="D13" s="60">
        <f>SUM(D5:D12)</f>
        <v>54</v>
      </c>
      <c r="E13" s="60">
        <f>SUM(E5:E12)</f>
        <v>100</v>
      </c>
      <c r="F13" s="61">
        <f>SUM(F5:F12)</f>
        <v>1</v>
      </c>
      <c r="J13" t="s">
        <v>9</v>
      </c>
      <c r="K13" s="56">
        <v>0.06</v>
      </c>
    </row>
    <row r="14" spans="2:11" ht="15.75" thickBot="1">
      <c r="B14" s="60" t="s">
        <v>34</v>
      </c>
      <c r="C14" s="62">
        <f>C13/E13</f>
        <v>0.46</v>
      </c>
      <c r="D14" s="62">
        <f>D13/E13</f>
        <v>0.54</v>
      </c>
      <c r="E14" s="63">
        <v>1</v>
      </c>
      <c r="F14" s="64"/>
      <c r="J14" t="s">
        <v>10</v>
      </c>
      <c r="K14" s="56">
        <v>0.06</v>
      </c>
    </row>
    <row r="15" spans="2:11" ht="15">
      <c r="B15" s="65" t="s">
        <v>22</v>
      </c>
      <c r="C15" s="66"/>
      <c r="J15" t="s">
        <v>11</v>
      </c>
      <c r="K15" s="56">
        <v>0.14</v>
      </c>
    </row>
    <row r="47" spans="2:6" ht="15.75" thickBot="1">
      <c r="B47" s="68"/>
      <c r="C47" s="69"/>
      <c r="D47" s="69"/>
      <c r="E47" s="69"/>
      <c r="F47" s="68"/>
    </row>
    <row r="48" ht="15.75" thickTop="1"/>
    <row r="58" ht="15">
      <c r="M58">
        <v>0</v>
      </c>
    </row>
  </sheetData>
  <sheetProtection/>
  <mergeCells count="1">
    <mergeCell ref="B2:F2"/>
  </mergeCells>
  <printOptions horizontalCentered="1"/>
  <pageMargins left="0.7086614173228347" right="0.7086614173228347" top="0.7480314960629921" bottom="0.8" header="0.54" footer="0.59"/>
  <pageSetup fitToHeight="1" fitToWidth="1" horizontalDpi="600" verticalDpi="600" orientation="portrait" paperSize="9" r:id="rId2"/>
  <headerFooter>
    <oddHeader>&amp;CESTADÍSTICAS UNALM 2019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2022-01-28T23:55:14Z</dcterms:created>
  <dcterms:modified xsi:type="dcterms:W3CDTF">2022-01-28T23:55:54Z</dcterms:modified>
  <cp:category/>
  <cp:version/>
  <cp:contentType/>
  <cp:contentStatus/>
</cp:coreProperties>
</file>